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690" windowHeight="7290" activeTab="0"/>
  </bookViews>
  <sheets>
    <sheet name="CCIS" sheetId="1" r:id="rId1"/>
    <sheet name="CCBS" sheetId="2" r:id="rId2"/>
    <sheet name="CCCFS" sheetId="3" r:id="rId3"/>
    <sheet name="CCSCE" sheetId="4" r:id="rId4"/>
  </sheets>
  <definedNames/>
  <calcPr fullCalcOnLoad="1"/>
</workbook>
</file>

<file path=xl/sharedStrings.xml><?xml version="1.0" encoding="utf-8"?>
<sst xmlns="http://schemas.openxmlformats.org/spreadsheetml/2006/main" count="116" uniqueCount="81">
  <si>
    <t>DOMINANT ENTERPRISE BERHAD</t>
  </si>
  <si>
    <t>Total</t>
  </si>
  <si>
    <t>ASSETS</t>
  </si>
  <si>
    <t>Property, plant and equipment</t>
  </si>
  <si>
    <t>Goodwill on consolidation</t>
  </si>
  <si>
    <t>CURRENT ASSETS</t>
  </si>
  <si>
    <t>Inventories</t>
  </si>
  <si>
    <t>Trade Receivables</t>
  </si>
  <si>
    <t>Other receivables and prepaid expenses</t>
  </si>
  <si>
    <t>Fixed Deposit</t>
  </si>
  <si>
    <t>Cash and Bank Balances</t>
  </si>
  <si>
    <t>CURRENT LIABILITIES</t>
  </si>
  <si>
    <t>Trade Payables</t>
  </si>
  <si>
    <t>Other payables and accrued expenses</t>
  </si>
  <si>
    <t>Bank Borrowings</t>
  </si>
  <si>
    <t>Hire Purchase Payables</t>
  </si>
  <si>
    <t>Tax Liabilities</t>
  </si>
  <si>
    <t>NET CURRENT ASSETS</t>
  </si>
  <si>
    <t>Deferred Tax Liabilities</t>
  </si>
  <si>
    <t>NET ASSETS</t>
  </si>
  <si>
    <t>Represented by:</t>
  </si>
  <si>
    <t>Revenue</t>
  </si>
  <si>
    <t>Revaluation Reserve</t>
  </si>
  <si>
    <t>Issued Capital</t>
  </si>
  <si>
    <t>Share Premium</t>
  </si>
  <si>
    <t>Unappropriated Profit</t>
  </si>
  <si>
    <t>Forex Translation Reserve</t>
  </si>
  <si>
    <t xml:space="preserve">Bank borrowing </t>
  </si>
  <si>
    <t xml:space="preserve">Hire-purchase payables </t>
  </si>
  <si>
    <t>LONG-TERM LIABILITIES</t>
  </si>
  <si>
    <t>(Company No.221206-D)</t>
  </si>
  <si>
    <t>Profit before tax</t>
  </si>
  <si>
    <t>Taxation</t>
  </si>
  <si>
    <t>Profit after tax</t>
  </si>
  <si>
    <t>CONDENSED CONSOLIDATED INCOME STATEMENT (UNAUDITED)</t>
  </si>
  <si>
    <t>FOR THE QUARTER ENDED 30 JUNE 2003</t>
  </si>
  <si>
    <t>RM'000</t>
  </si>
  <si>
    <t>Finance costs</t>
  </si>
  <si>
    <t>EPS - Basic (sen)</t>
  </si>
  <si>
    <t>CONDENSED CONSOLIDATED STATEMENTS OF CHANGES IN EQUITY (UNAUDITED)</t>
  </si>
  <si>
    <t>Reserve</t>
  </si>
  <si>
    <t>Share</t>
  </si>
  <si>
    <t>Revaluation</t>
  </si>
  <si>
    <t>Capital</t>
  </si>
  <si>
    <t>Premium</t>
  </si>
  <si>
    <t>CONDENSED CONSOLIDATED CASH FLOW STATEMENTS (UNAUDITED)</t>
  </si>
  <si>
    <t>30 June 2003</t>
  </si>
  <si>
    <t>Net Change in Cash &amp; Cash Equivalents</t>
  </si>
  <si>
    <t>Cash &amp; Cash Equivalents at end of period</t>
  </si>
  <si>
    <t xml:space="preserve">CONDENSED CONSOLIDATED BALANCE SHEETS </t>
  </si>
  <si>
    <t>AS AT 30 JUNE 2003</t>
  </si>
  <si>
    <t>(Unaudited)</t>
  </si>
  <si>
    <t>(Audited)</t>
  </si>
  <si>
    <t xml:space="preserve">As at </t>
  </si>
  <si>
    <t>Quarter ended</t>
  </si>
  <si>
    <t>Year ended</t>
  </si>
  <si>
    <t>Current Year Quarter 30.06.2003</t>
  </si>
  <si>
    <t>Current Year    To Date     30.06.2003</t>
  </si>
  <si>
    <t>Preceding Year Corresponding Quarter 30.06.2002</t>
  </si>
  <si>
    <t>Preceding Year Corresponding Period 30.06.2002</t>
  </si>
  <si>
    <t>Net Profit for the Period</t>
  </si>
  <si>
    <t>Translation</t>
  </si>
  <si>
    <t>Unappropriated</t>
  </si>
  <si>
    <t>Profit</t>
  </si>
  <si>
    <t>Translation Surplus</t>
  </si>
  <si>
    <t>Balance as at 31 March 2003</t>
  </si>
  <si>
    <t>Balance as at 30 June 2003</t>
  </si>
  <si>
    <t>N / A</t>
  </si>
  <si>
    <t>Profit from operations</t>
  </si>
  <si>
    <t>Adjustment for foreign exchange differentials</t>
  </si>
  <si>
    <t>Cash &amp; Cash Equivalents at beginning of period</t>
  </si>
  <si>
    <t>Current Year To Date 30.06.2003 RM'000</t>
  </si>
  <si>
    <t>Net Cash used in operating activities</t>
  </si>
  <si>
    <t>Net Cash used in financing activities</t>
  </si>
  <si>
    <t>Net tangible assets per share (RM)</t>
  </si>
  <si>
    <t xml:space="preserve"> 31 March 2003</t>
  </si>
  <si>
    <t>Net Cash generated from investing activities</t>
  </si>
  <si>
    <t xml:space="preserve"> As this is the first quarter being reported, there are no comparative figures.</t>
  </si>
  <si>
    <t xml:space="preserve"> Report for the year ended 31st March 2003 and the accompanying explanatory notes to the interim financial </t>
  </si>
  <si>
    <t xml:space="preserve"> statements.)</t>
  </si>
  <si>
    <t>(The Condensed Consolidated Income Statements should be read in conjunction with the Audited Financial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</si>
</sst>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_);_(* \(#,##0.0000\);_(* &quot;-&quot;??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_);_(* \(#,##0.0\);_(* &quot;-&quot;??_);_(@_)"/>
    <numFmt numFmtId="176" formatCode="0.00000"/>
    <numFmt numFmtId="177" formatCode="_(* #,##0.0_);_(* \(#,##0.0\);_(* &quot;-&quot;_);_(@_)"/>
    <numFmt numFmtId="178" formatCode="_(* #,##0.0_);_(* \(#,##0.0\);_(* &quot;-&quot;?_);_(@_)"/>
    <numFmt numFmtId="179" formatCode="_-* #,##0_-;\-* #,##0_-;_-* &quot;-&quot;??_-;_-@_-"/>
    <numFmt numFmtId="180" formatCode="_-* #,##0.00_-;\-* #,##0.00_-;_-* &quot;-&quot;??_-;_-@_-"/>
    <numFmt numFmtId="181" formatCode="_-* #,##0.0000_-;\-* #,##0.0000_-;_-* &quot;-&quot;??_-;_-@_-"/>
    <numFmt numFmtId="182" formatCode="_(* #,##0.00_);_(* \(#,##0.00\);_(* &quot;-&quot;_);_(@_)"/>
    <numFmt numFmtId="183" formatCode="#,##0_);[Red]\(#,##0\);\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Fill="1" applyAlignment="1">
      <alignment/>
    </xf>
    <xf numFmtId="164" fontId="5" fillId="0" borderId="0" xfId="15" applyNumberFormat="1" applyFont="1" applyAlignment="1">
      <alignment horizontal="center"/>
    </xf>
    <xf numFmtId="0" fontId="5" fillId="0" borderId="0" xfId="0" applyFont="1" applyAlignment="1">
      <alignment vertical="top"/>
    </xf>
    <xf numFmtId="164" fontId="1" fillId="0" borderId="0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Alignment="1">
      <alignment horizontal="right"/>
    </xf>
    <xf numFmtId="38" fontId="5" fillId="0" borderId="0" xfId="0" applyNumberFormat="1" applyFont="1" applyBorder="1" applyAlignment="1">
      <alignment/>
    </xf>
    <xf numFmtId="164" fontId="5" fillId="0" borderId="3" xfId="15" applyNumberFormat="1" applyFont="1" applyBorder="1" applyAlignment="1">
      <alignment horizontal="right"/>
    </xf>
    <xf numFmtId="183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43" fontId="5" fillId="0" borderId="0" xfId="15" applyFont="1" applyAlignment="1">
      <alignment/>
    </xf>
    <xf numFmtId="164" fontId="5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41" fontId="4" fillId="0" borderId="0" xfId="15" applyNumberFormat="1" applyFont="1" applyAlignment="1">
      <alignment horizontal="center"/>
    </xf>
    <xf numFmtId="41" fontId="5" fillId="0" borderId="0" xfId="15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15" applyNumberFormat="1" applyFont="1" applyBorder="1" applyAlignment="1">
      <alignment vertical="center"/>
    </xf>
    <xf numFmtId="182" fontId="5" fillId="0" borderId="0" xfId="15" applyNumberFormat="1" applyFont="1" applyBorder="1" applyAlignment="1">
      <alignment vertical="center"/>
    </xf>
    <xf numFmtId="164" fontId="5" fillId="0" borderId="6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4" fillId="0" borderId="0" xfId="15" applyNumberFormat="1" applyFont="1" applyAlignment="1" quotePrefix="1">
      <alignment horizontal="center"/>
    </xf>
    <xf numFmtId="164" fontId="5" fillId="0" borderId="2" xfId="15" applyNumberFormat="1" applyFont="1" applyBorder="1" applyAlignment="1">
      <alignment vertical="top"/>
    </xf>
    <xf numFmtId="43" fontId="5" fillId="0" borderId="8" xfId="15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4" fillId="0" borderId="0" xfId="15" applyNumberFormat="1" applyFont="1" applyAlignment="1">
      <alignment horizontal="center" vertical="center" wrapText="1"/>
    </xf>
    <xf numFmtId="43" fontId="5" fillId="0" borderId="0" xfId="15" applyNumberFormat="1" applyFont="1" applyBorder="1" applyAlignment="1">
      <alignment/>
    </xf>
    <xf numFmtId="38" fontId="4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18</xdr:row>
      <xdr:rowOff>47625</xdr:rowOff>
    </xdr:from>
    <xdr:to>
      <xdr:col>3</xdr:col>
      <xdr:colOff>409575</xdr:colOff>
      <xdr:row>24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3219450" y="4067175"/>
          <a:ext cx="2571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9</xdr:row>
      <xdr:rowOff>152400</xdr:rowOff>
    </xdr:from>
    <xdr:to>
      <xdr:col>3</xdr:col>
      <xdr:colOff>704850</xdr:colOff>
      <xdr:row>16</xdr:row>
      <xdr:rowOff>123825</xdr:rowOff>
    </xdr:to>
    <xdr:sp>
      <xdr:nvSpPr>
        <xdr:cNvPr id="2" name="Line 6"/>
        <xdr:cNvSpPr>
          <a:spLocks/>
        </xdr:cNvSpPr>
      </xdr:nvSpPr>
      <xdr:spPr>
        <a:xfrm flipH="1">
          <a:off x="3533775" y="2457450"/>
          <a:ext cx="2381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9</xdr:row>
      <xdr:rowOff>133350</xdr:rowOff>
    </xdr:from>
    <xdr:to>
      <xdr:col>7</xdr:col>
      <xdr:colOff>714375</xdr:colOff>
      <xdr:row>16</xdr:row>
      <xdr:rowOff>133350</xdr:rowOff>
    </xdr:to>
    <xdr:sp>
      <xdr:nvSpPr>
        <xdr:cNvPr id="3" name="Line 7"/>
        <xdr:cNvSpPr>
          <a:spLocks/>
        </xdr:cNvSpPr>
      </xdr:nvSpPr>
      <xdr:spPr>
        <a:xfrm flipH="1">
          <a:off x="5810250" y="2438400"/>
          <a:ext cx="2571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18</xdr:row>
      <xdr:rowOff>76200</xdr:rowOff>
    </xdr:from>
    <xdr:to>
      <xdr:col>7</xdr:col>
      <xdr:colOff>419100</xdr:colOff>
      <xdr:row>24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5486400" y="4095750"/>
          <a:ext cx="285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4">
      <selection activeCell="D23" sqref="D23"/>
    </sheetView>
  </sheetViews>
  <sheetFormatPr defaultColWidth="9.140625" defaultRowHeight="12.75"/>
  <cols>
    <col min="1" max="1" width="30.57421875" style="2" customWidth="1"/>
    <col min="2" max="2" width="13.28125" style="2" customWidth="1"/>
    <col min="3" max="3" width="2.140625" style="8" customWidth="1"/>
    <col min="4" max="4" width="13.28125" style="2" customWidth="1"/>
    <col min="5" max="5" width="3.421875" style="8" customWidth="1"/>
    <col min="6" max="6" width="14.28125" style="2" customWidth="1"/>
    <col min="7" max="7" width="3.28125" style="8" customWidth="1"/>
    <col min="8" max="8" width="14.28125" style="2" customWidth="1"/>
    <col min="9" max="16384" width="9.140625" style="2" customWidth="1"/>
  </cols>
  <sheetData>
    <row r="1" spans="1:8" ht="12.75">
      <c r="A1" s="5" t="s">
        <v>0</v>
      </c>
      <c r="H1" s="17"/>
    </row>
    <row r="2" ht="12.75">
      <c r="A2" s="5" t="s">
        <v>30</v>
      </c>
    </row>
    <row r="3" ht="21" customHeight="1">
      <c r="A3" s="16" t="s">
        <v>34</v>
      </c>
    </row>
    <row r="4" ht="13.5" customHeight="1">
      <c r="A4" s="16" t="s">
        <v>35</v>
      </c>
    </row>
    <row r="5" ht="24.75" customHeight="1"/>
    <row r="6" spans="2:8" s="13" customFormat="1" ht="15.75" customHeight="1">
      <c r="B6" s="60">
        <v>2003</v>
      </c>
      <c r="C6" s="61"/>
      <c r="D6" s="60">
        <v>2002</v>
      </c>
      <c r="E6" s="61"/>
      <c r="F6" s="60">
        <v>2003</v>
      </c>
      <c r="G6" s="61"/>
      <c r="H6" s="60">
        <v>2002</v>
      </c>
    </row>
    <row r="7" spans="2:8" s="37" customFormat="1" ht="51">
      <c r="B7" s="38" t="s">
        <v>56</v>
      </c>
      <c r="C7" s="39"/>
      <c r="D7" s="38" t="s">
        <v>58</v>
      </c>
      <c r="E7" s="39"/>
      <c r="F7" s="38" t="s">
        <v>57</v>
      </c>
      <c r="G7" s="39"/>
      <c r="H7" s="38" t="s">
        <v>59</v>
      </c>
    </row>
    <row r="8" spans="2:8" ht="15" customHeight="1">
      <c r="B8" s="5"/>
      <c r="C8" s="22"/>
      <c r="D8" s="5"/>
      <c r="E8" s="22"/>
      <c r="F8" s="5"/>
      <c r="G8" s="22"/>
      <c r="H8" s="5"/>
    </row>
    <row r="9" spans="2:8" ht="15" customHeight="1">
      <c r="B9" s="20" t="s">
        <v>36</v>
      </c>
      <c r="C9" s="21"/>
      <c r="D9" s="20" t="s">
        <v>36</v>
      </c>
      <c r="E9" s="21"/>
      <c r="F9" s="20" t="s">
        <v>36</v>
      </c>
      <c r="G9" s="21"/>
      <c r="H9" s="20" t="s">
        <v>36</v>
      </c>
    </row>
    <row r="10" ht="15" customHeight="1"/>
    <row r="11" spans="1:8" ht="15" customHeight="1">
      <c r="A11" s="2" t="s">
        <v>21</v>
      </c>
      <c r="B11" s="23">
        <v>32391</v>
      </c>
      <c r="C11" s="24"/>
      <c r="D11" s="23"/>
      <c r="E11" s="24"/>
      <c r="F11" s="23">
        <f>B11</f>
        <v>32391</v>
      </c>
      <c r="G11" s="24"/>
      <c r="H11" s="23"/>
    </row>
    <row r="12" spans="2:8" ht="15" customHeight="1">
      <c r="B12" s="23"/>
      <c r="C12" s="24"/>
      <c r="D12" s="23"/>
      <c r="E12" s="24"/>
      <c r="F12" s="23"/>
      <c r="G12" s="24"/>
      <c r="H12" s="23"/>
    </row>
    <row r="13" spans="1:8" ht="15" customHeight="1">
      <c r="A13" s="2" t="s">
        <v>68</v>
      </c>
      <c r="B13" s="23">
        <v>2675</v>
      </c>
      <c r="C13" s="24"/>
      <c r="D13" s="23"/>
      <c r="E13" s="24"/>
      <c r="F13" s="23">
        <f>B13</f>
        <v>2675</v>
      </c>
      <c r="G13" s="24"/>
      <c r="H13" s="23"/>
    </row>
    <row r="14" spans="2:7" ht="15" customHeight="1">
      <c r="B14" s="23"/>
      <c r="C14" s="24"/>
      <c r="E14" s="24"/>
      <c r="F14" s="23"/>
      <c r="G14" s="24"/>
    </row>
    <row r="15" spans="1:7" ht="15" customHeight="1">
      <c r="A15" s="2" t="s">
        <v>37</v>
      </c>
      <c r="B15" s="23">
        <v>194</v>
      </c>
      <c r="C15" s="24"/>
      <c r="E15" s="24"/>
      <c r="F15" s="23">
        <f>B15</f>
        <v>194</v>
      </c>
      <c r="G15" s="24"/>
    </row>
    <row r="16" spans="2:8" s="8" customFormat="1" ht="15" customHeight="1">
      <c r="B16" s="24"/>
      <c r="C16" s="24"/>
      <c r="D16" s="24"/>
      <c r="E16" s="24"/>
      <c r="F16" s="24"/>
      <c r="G16" s="24"/>
      <c r="H16" s="24"/>
    </row>
    <row r="17" spans="1:7" ht="15" customHeight="1">
      <c r="A17" s="2" t="s">
        <v>31</v>
      </c>
      <c r="B17" s="23">
        <v>2481</v>
      </c>
      <c r="C17" s="24"/>
      <c r="E17" s="24"/>
      <c r="F17" s="23">
        <f>B17</f>
        <v>2481</v>
      </c>
      <c r="G17" s="24"/>
    </row>
    <row r="18" spans="2:8" ht="15" customHeight="1">
      <c r="B18" s="23"/>
      <c r="C18" s="24"/>
      <c r="D18" s="49" t="s">
        <v>67</v>
      </c>
      <c r="E18" s="24"/>
      <c r="F18" s="23"/>
      <c r="G18" s="24"/>
      <c r="H18" s="49" t="s">
        <v>67</v>
      </c>
    </row>
    <row r="19" spans="1:8" s="51" customFormat="1" ht="15" customHeight="1">
      <c r="A19" s="51" t="s">
        <v>32</v>
      </c>
      <c r="B19" s="50">
        <v>403</v>
      </c>
      <c r="C19" s="50"/>
      <c r="D19" s="50"/>
      <c r="E19" s="50"/>
      <c r="F19" s="50">
        <f>B19</f>
        <v>403</v>
      </c>
      <c r="G19" s="50"/>
      <c r="H19" s="50"/>
    </row>
    <row r="20" spans="2:8" s="8" customFormat="1" ht="15" customHeight="1">
      <c r="B20" s="24"/>
      <c r="C20" s="24"/>
      <c r="D20" s="24"/>
      <c r="E20" s="24"/>
      <c r="F20" s="24"/>
      <c r="G20" s="24"/>
      <c r="H20" s="24"/>
    </row>
    <row r="21" spans="1:8" s="51" customFormat="1" ht="15" customHeight="1">
      <c r="A21" s="51" t="s">
        <v>33</v>
      </c>
      <c r="B21" s="50">
        <v>2078</v>
      </c>
      <c r="C21" s="50"/>
      <c r="D21" s="50"/>
      <c r="E21" s="50"/>
      <c r="F21" s="50">
        <f>B21</f>
        <v>2078</v>
      </c>
      <c r="G21" s="50"/>
      <c r="H21" s="50"/>
    </row>
    <row r="22" spans="2:8" ht="39" customHeight="1">
      <c r="B22" s="23"/>
      <c r="C22" s="24"/>
      <c r="D22" s="23"/>
      <c r="E22" s="24"/>
      <c r="F22" s="23"/>
      <c r="G22" s="24"/>
      <c r="H22" s="23"/>
    </row>
    <row r="23" spans="1:8" s="43" customFormat="1" ht="15" customHeight="1" thickBot="1">
      <c r="A23" s="43" t="s">
        <v>38</v>
      </c>
      <c r="B23" s="59">
        <f>(B21/77400)*100</f>
        <v>2.684754521963824</v>
      </c>
      <c r="C23" s="50"/>
      <c r="D23" s="53"/>
      <c r="E23" s="50"/>
      <c r="F23" s="59">
        <f>(F21/77400)*100</f>
        <v>2.684754521963824</v>
      </c>
      <c r="G23" s="50"/>
      <c r="H23" s="53"/>
    </row>
    <row r="24" spans="2:8" s="51" customFormat="1" ht="15" customHeight="1" thickTop="1">
      <c r="B24" s="52"/>
      <c r="C24" s="50"/>
      <c r="D24" s="53"/>
      <c r="E24" s="50"/>
      <c r="F24" s="52"/>
      <c r="G24" s="50"/>
      <c r="H24" s="53"/>
    </row>
    <row r="25" ht="15" customHeight="1"/>
    <row r="26" spans="1:7" ht="57" customHeight="1">
      <c r="A26" s="5" t="s">
        <v>80</v>
      </c>
      <c r="C26" s="2"/>
      <c r="E26" s="2"/>
      <c r="G26" s="2"/>
    </row>
    <row r="27" spans="1:7" ht="12.75">
      <c r="A27" s="5" t="s">
        <v>78</v>
      </c>
      <c r="C27" s="2"/>
      <c r="E27" s="2"/>
      <c r="G27" s="2"/>
    </row>
    <row r="28" ht="12.75">
      <c r="A28" s="5" t="s">
        <v>79</v>
      </c>
    </row>
    <row r="29" ht="12.75">
      <c r="A29" s="64" t="s">
        <v>77</v>
      </c>
    </row>
  </sheetData>
  <printOptions/>
  <pageMargins left="0.75" right="0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1" sqref="A1"/>
    </sheetView>
  </sheetViews>
  <sheetFormatPr defaultColWidth="9.140625" defaultRowHeight="12.75"/>
  <cols>
    <col min="1" max="1" width="42.28125" style="2" customWidth="1"/>
    <col min="2" max="2" width="13.421875" style="3" customWidth="1"/>
    <col min="3" max="3" width="6.421875" style="7" customWidth="1"/>
    <col min="4" max="4" width="13.421875" style="3" customWidth="1"/>
    <col min="5" max="16384" width="9.140625" style="2" customWidth="1"/>
  </cols>
  <sheetData>
    <row r="1" spans="1:4" ht="12.75">
      <c r="A1" s="5" t="s">
        <v>0</v>
      </c>
      <c r="D1" s="27"/>
    </row>
    <row r="2" ht="12.75">
      <c r="A2" s="5" t="s">
        <v>30</v>
      </c>
    </row>
    <row r="3" ht="21" customHeight="1">
      <c r="A3" s="16" t="s">
        <v>49</v>
      </c>
    </row>
    <row r="4" ht="13.5" customHeight="1">
      <c r="A4" s="16" t="s">
        <v>50</v>
      </c>
    </row>
    <row r="5" spans="2:4" ht="15.75" customHeight="1">
      <c r="B5" s="4" t="s">
        <v>51</v>
      </c>
      <c r="C5" s="56"/>
      <c r="D5" s="4" t="s">
        <v>52</v>
      </c>
    </row>
    <row r="6" spans="2:4" ht="11.25" customHeight="1">
      <c r="B6" s="4" t="s">
        <v>53</v>
      </c>
      <c r="C6" s="56"/>
      <c r="D6" s="4" t="s">
        <v>53</v>
      </c>
    </row>
    <row r="7" spans="2:4" ht="11.25" customHeight="1">
      <c r="B7" s="4" t="s">
        <v>54</v>
      </c>
      <c r="C7" s="56"/>
      <c r="D7" s="4" t="s">
        <v>55</v>
      </c>
    </row>
    <row r="8" spans="2:4" ht="11.25" customHeight="1">
      <c r="B8" s="57" t="s">
        <v>46</v>
      </c>
      <c r="C8" s="56"/>
      <c r="D8" s="57" t="s">
        <v>75</v>
      </c>
    </row>
    <row r="9" spans="2:4" ht="12.75">
      <c r="B9" s="4" t="s">
        <v>36</v>
      </c>
      <c r="C9" s="56"/>
      <c r="D9" s="4" t="s">
        <v>36</v>
      </c>
    </row>
    <row r="10" spans="2:4" ht="12.75">
      <c r="B10" s="12"/>
      <c r="C10" s="48"/>
      <c r="D10" s="12"/>
    </row>
    <row r="11" spans="1:4" ht="12.75">
      <c r="A11" s="14" t="s">
        <v>2</v>
      </c>
      <c r="B11" s="7"/>
      <c r="D11" s="7"/>
    </row>
    <row r="12" spans="1:4" ht="12.75">
      <c r="A12" s="1" t="s">
        <v>3</v>
      </c>
      <c r="B12" s="7">
        <v>27726</v>
      </c>
      <c r="D12" s="7">
        <v>27164</v>
      </c>
    </row>
    <row r="13" spans="1:4" ht="12.75">
      <c r="A13" s="1" t="s">
        <v>4</v>
      </c>
      <c r="B13" s="7">
        <v>661</v>
      </c>
      <c r="D13" s="7">
        <v>668</v>
      </c>
    </row>
    <row r="14" spans="1:4" ht="12.75">
      <c r="A14" s="1"/>
      <c r="B14" s="7"/>
      <c r="D14" s="7"/>
    </row>
    <row r="15" spans="1:4" ht="12.75">
      <c r="A15" s="14" t="s">
        <v>5</v>
      </c>
      <c r="B15" s="7"/>
      <c r="D15" s="7"/>
    </row>
    <row r="16" spans="1:4" ht="12.75">
      <c r="A16" s="1" t="s">
        <v>6</v>
      </c>
      <c r="B16" s="46">
        <v>21789</v>
      </c>
      <c r="D16" s="46">
        <v>18782</v>
      </c>
    </row>
    <row r="17" spans="1:4" ht="12.75">
      <c r="A17" s="1" t="s">
        <v>7</v>
      </c>
      <c r="B17" s="54">
        <v>25867</v>
      </c>
      <c r="D17" s="54">
        <v>22807</v>
      </c>
    </row>
    <row r="18" spans="1:4" ht="12.75">
      <c r="A18" s="1" t="s">
        <v>8</v>
      </c>
      <c r="B18" s="54">
        <v>1885</v>
      </c>
      <c r="D18" s="54">
        <v>1611</v>
      </c>
    </row>
    <row r="19" spans="1:4" ht="12.75">
      <c r="A19" s="1" t="s">
        <v>9</v>
      </c>
      <c r="B19" s="54">
        <v>2627</v>
      </c>
      <c r="D19" s="54">
        <v>7157</v>
      </c>
    </row>
    <row r="20" spans="1:4" ht="12.75">
      <c r="A20" s="1" t="s">
        <v>10</v>
      </c>
      <c r="B20" s="54">
        <v>1093</v>
      </c>
      <c r="D20" s="54">
        <v>2216</v>
      </c>
    </row>
    <row r="21" spans="1:4" ht="12.75">
      <c r="A21" s="1"/>
      <c r="B21" s="55">
        <f>SUM(B16:B20)</f>
        <v>53261</v>
      </c>
      <c r="D21" s="55">
        <f>SUM(D16:D20)</f>
        <v>52573</v>
      </c>
    </row>
    <row r="22" spans="1:4" ht="12.75">
      <c r="A22" s="1"/>
      <c r="B22" s="54"/>
      <c r="D22" s="54"/>
    </row>
    <row r="23" spans="1:4" ht="12.75">
      <c r="A23" s="14" t="s">
        <v>11</v>
      </c>
      <c r="B23" s="54"/>
      <c r="D23" s="54"/>
    </row>
    <row r="24" spans="1:4" ht="12.75">
      <c r="A24" s="1" t="s">
        <v>12</v>
      </c>
      <c r="B24" s="54">
        <v>8700</v>
      </c>
      <c r="D24" s="54">
        <v>6657</v>
      </c>
    </row>
    <row r="25" spans="1:4" ht="12.75">
      <c r="A25" s="1" t="s">
        <v>13</v>
      </c>
      <c r="B25" s="54">
        <v>1040</v>
      </c>
      <c r="D25" s="54">
        <v>1053</v>
      </c>
    </row>
    <row r="26" spans="1:4" ht="12.75">
      <c r="A26" s="1" t="s">
        <v>14</v>
      </c>
      <c r="B26" s="54">
        <v>16713</v>
      </c>
      <c r="D26" s="54">
        <v>19885</v>
      </c>
    </row>
    <row r="27" spans="1:4" ht="12.75">
      <c r="A27" s="1" t="s">
        <v>15</v>
      </c>
      <c r="B27" s="54">
        <v>164</v>
      </c>
      <c r="D27" s="54">
        <v>52</v>
      </c>
    </row>
    <row r="28" spans="1:4" ht="12.75">
      <c r="A28" s="1" t="s">
        <v>16</v>
      </c>
      <c r="B28" s="54">
        <v>246</v>
      </c>
      <c r="D28" s="54">
        <v>249</v>
      </c>
    </row>
    <row r="29" spans="1:4" ht="12.75">
      <c r="A29" s="1"/>
      <c r="B29" s="55">
        <f>SUM(B24:B28)</f>
        <v>26863</v>
      </c>
      <c r="D29" s="55">
        <f>SUM(D24:D28)</f>
        <v>27896</v>
      </c>
    </row>
    <row r="30" spans="1:4" ht="12.75">
      <c r="A30" s="1"/>
      <c r="B30" s="7"/>
      <c r="D30" s="7"/>
    </row>
    <row r="31" spans="1:4" ht="12.75">
      <c r="A31" s="14" t="s">
        <v>17</v>
      </c>
      <c r="B31" s="7">
        <f>B21-B29</f>
        <v>26398</v>
      </c>
      <c r="D31" s="7">
        <f>D21-D29</f>
        <v>24677</v>
      </c>
    </row>
    <row r="32" spans="1:4" ht="12.75">
      <c r="A32" s="1"/>
      <c r="B32" s="7"/>
      <c r="D32" s="7"/>
    </row>
    <row r="33" spans="1:4" ht="12.75">
      <c r="A33" s="14" t="s">
        <v>29</v>
      </c>
      <c r="B33" s="7"/>
      <c r="D33" s="7"/>
    </row>
    <row r="34" spans="1:4" ht="12.75">
      <c r="A34" s="1" t="s">
        <v>18</v>
      </c>
      <c r="B34" s="46">
        <v>653</v>
      </c>
      <c r="D34" s="46">
        <v>653</v>
      </c>
    </row>
    <row r="35" spans="1:4" ht="12.75">
      <c r="A35" s="1" t="s">
        <v>27</v>
      </c>
      <c r="B35" s="54">
        <v>0</v>
      </c>
      <c r="D35" s="54">
        <v>151</v>
      </c>
    </row>
    <row r="36" spans="1:4" ht="12.75">
      <c r="A36" s="1" t="s">
        <v>28</v>
      </c>
      <c r="B36" s="47">
        <v>188</v>
      </c>
      <c r="D36" s="47">
        <v>44</v>
      </c>
    </row>
    <row r="37" spans="1:4" ht="12.75" hidden="1">
      <c r="A37" s="1"/>
      <c r="B37" s="7"/>
      <c r="D37" s="7"/>
    </row>
    <row r="38" spans="1:4" ht="12.75">
      <c r="A38" s="1"/>
      <c r="B38" s="7">
        <f>-SUM(B34:B37)</f>
        <v>-841</v>
      </c>
      <c r="D38" s="7">
        <f>-SUM(D34:D37)</f>
        <v>-848</v>
      </c>
    </row>
    <row r="39" spans="1:4" ht="12.75">
      <c r="A39" s="1"/>
      <c r="B39" s="7"/>
      <c r="D39" s="7"/>
    </row>
    <row r="40" spans="1:4" ht="13.5" thickBot="1">
      <c r="A40" s="14" t="s">
        <v>19</v>
      </c>
      <c r="B40" s="6">
        <f>B12+B13+B31+B38</f>
        <v>53944</v>
      </c>
      <c r="D40" s="6">
        <f>D12+D13+D31+D38</f>
        <v>51661</v>
      </c>
    </row>
    <row r="41" ht="13.5" thickTop="1">
      <c r="A41" s="1"/>
    </row>
    <row r="42" ht="12.75">
      <c r="A42" s="15" t="s">
        <v>20</v>
      </c>
    </row>
    <row r="43" spans="1:4" ht="12.75">
      <c r="A43" s="1" t="s">
        <v>23</v>
      </c>
      <c r="B43" s="3">
        <v>38700</v>
      </c>
      <c r="D43" s="3">
        <v>38700</v>
      </c>
    </row>
    <row r="44" spans="1:4" ht="12.75">
      <c r="A44" s="1" t="s">
        <v>24</v>
      </c>
      <c r="B44" s="3">
        <v>277</v>
      </c>
      <c r="D44" s="3">
        <v>277</v>
      </c>
    </row>
    <row r="45" spans="1:4" ht="12.75">
      <c r="A45" s="1" t="s">
        <v>25</v>
      </c>
      <c r="B45" s="3">
        <v>10150</v>
      </c>
      <c r="D45" s="3">
        <v>8072</v>
      </c>
    </row>
    <row r="46" spans="1:4" ht="12.75">
      <c r="A46" s="1" t="s">
        <v>22</v>
      </c>
      <c r="B46" s="3">
        <v>4331</v>
      </c>
      <c r="D46" s="3">
        <v>4331</v>
      </c>
    </row>
    <row r="47" spans="1:4" ht="12.75">
      <c r="A47" s="1" t="s">
        <v>26</v>
      </c>
      <c r="B47" s="3">
        <v>486</v>
      </c>
      <c r="D47" s="3">
        <v>281</v>
      </c>
    </row>
    <row r="48" ht="12.75">
      <c r="A48" s="1"/>
    </row>
    <row r="49" spans="2:4" ht="13.5" thickBot="1">
      <c r="B49" s="6">
        <f>SUM(B43:B48)</f>
        <v>53944</v>
      </c>
      <c r="D49" s="6">
        <f>SUM(D43:D48)</f>
        <v>51661</v>
      </c>
    </row>
    <row r="50" spans="2:4" ht="13.5" thickTop="1">
      <c r="B50" s="7"/>
      <c r="D50" s="7"/>
    </row>
    <row r="51" spans="1:4" ht="12.75">
      <c r="A51" s="45" t="s">
        <v>74</v>
      </c>
      <c r="B51" s="63">
        <f>(B49-B13)/77400</f>
        <v>0.6884108527131783</v>
      </c>
      <c r="D51" s="63">
        <f>(D49-D13)/77400</f>
        <v>0.6588242894056847</v>
      </c>
    </row>
    <row r="53" ht="35.25" customHeight="1">
      <c r="A53" s="5" t="s">
        <v>80</v>
      </c>
    </row>
    <row r="54" ht="12.75">
      <c r="A54" s="5" t="s">
        <v>78</v>
      </c>
    </row>
    <row r="55" ht="12.75">
      <c r="A55" s="5" t="s">
        <v>79</v>
      </c>
    </row>
    <row r="56" ht="12.75">
      <c r="A56" s="64" t="s">
        <v>77</v>
      </c>
    </row>
  </sheetData>
  <printOptions/>
  <pageMargins left="1" right="0" top="0.5" bottom="0" header="0.5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A1" sqref="A1"/>
    </sheetView>
  </sheetViews>
  <sheetFormatPr defaultColWidth="9.140625" defaultRowHeight="13.5" customHeight="1"/>
  <cols>
    <col min="1" max="1" width="51.421875" style="2" customWidth="1"/>
    <col min="2" max="2" width="11.7109375" style="3" customWidth="1"/>
    <col min="3" max="16384" width="9.140625" style="2" customWidth="1"/>
  </cols>
  <sheetData>
    <row r="1" spans="1:2" ht="13.5" customHeight="1">
      <c r="A1" s="5" t="s">
        <v>0</v>
      </c>
      <c r="B1" s="27"/>
    </row>
    <row r="2" ht="13.5" customHeight="1">
      <c r="A2" s="5" t="s">
        <v>30</v>
      </c>
    </row>
    <row r="3" ht="13.5" customHeight="1">
      <c r="A3" s="16" t="s">
        <v>45</v>
      </c>
    </row>
    <row r="4" ht="13.5" customHeight="1">
      <c r="A4" s="16" t="s">
        <v>35</v>
      </c>
    </row>
    <row r="6" ht="13.5" customHeight="1">
      <c r="B6" s="4"/>
    </row>
    <row r="7" spans="2:3" s="40" customFormat="1" ht="53.25" customHeight="1">
      <c r="B7" s="62" t="s">
        <v>71</v>
      </c>
      <c r="C7" s="41"/>
    </row>
    <row r="9" spans="1:2" ht="13.5" customHeight="1">
      <c r="A9" s="2" t="s">
        <v>72</v>
      </c>
      <c r="B9" s="3">
        <v>-1798</v>
      </c>
    </row>
    <row r="11" spans="1:2" ht="13.5" customHeight="1">
      <c r="A11" s="2" t="s">
        <v>76</v>
      </c>
      <c r="B11" s="3">
        <v>3644</v>
      </c>
    </row>
    <row r="13" spans="1:2" ht="13.5" customHeight="1">
      <c r="A13" s="2" t="s">
        <v>73</v>
      </c>
      <c r="B13" s="3">
        <v>-2947</v>
      </c>
    </row>
    <row r="14" ht="13.5" customHeight="1">
      <c r="B14" s="10"/>
    </row>
    <row r="15" spans="1:2" ht="21.75" customHeight="1">
      <c r="A15" s="42" t="s">
        <v>47</v>
      </c>
      <c r="B15" s="3">
        <f>SUM(B9:B13)</f>
        <v>-1101</v>
      </c>
    </row>
    <row r="16" spans="1:2" ht="24" customHeight="1">
      <c r="A16" s="11" t="s">
        <v>69</v>
      </c>
      <c r="B16" s="27">
        <v>-22</v>
      </c>
    </row>
    <row r="17" spans="1:2" ht="13.5" customHeight="1">
      <c r="A17" s="11"/>
      <c r="B17" s="27"/>
    </row>
    <row r="18" spans="1:2" ht="13.5" customHeight="1">
      <c r="A18" s="11" t="s">
        <v>70</v>
      </c>
      <c r="B18" s="27">
        <v>2216</v>
      </c>
    </row>
    <row r="19" spans="1:2" ht="13.5" customHeight="1">
      <c r="A19" s="11"/>
      <c r="B19" s="27"/>
    </row>
    <row r="20" spans="1:2" ht="13.5" customHeight="1">
      <c r="A20" s="11" t="s">
        <v>48</v>
      </c>
      <c r="B20" s="29">
        <f>SUM(B15:B18)</f>
        <v>1093</v>
      </c>
    </row>
    <row r="23" ht="13.5" customHeight="1">
      <c r="A23" s="5" t="s">
        <v>80</v>
      </c>
    </row>
    <row r="24" ht="13.5" customHeight="1">
      <c r="A24" s="5" t="s">
        <v>78</v>
      </c>
    </row>
    <row r="25" ht="13.5" customHeight="1">
      <c r="A25" s="5" t="s">
        <v>79</v>
      </c>
    </row>
    <row r="26" ht="13.5" customHeight="1">
      <c r="A26" s="64" t="s">
        <v>77</v>
      </c>
    </row>
  </sheetData>
  <printOptions/>
  <pageMargins left="1" right="0" top="0.5" bottom="0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2" customWidth="1"/>
    <col min="2" max="2" width="8.7109375" style="2" customWidth="1"/>
    <col min="3" max="3" width="1.8515625" style="2" customWidth="1"/>
    <col min="4" max="4" width="8.7109375" style="2" customWidth="1"/>
    <col min="5" max="5" width="1.8515625" style="2" customWidth="1"/>
    <col min="6" max="6" width="15.00390625" style="2" hidden="1" customWidth="1"/>
    <col min="7" max="7" width="9.7109375" style="2" customWidth="1"/>
    <col min="8" max="8" width="1.8515625" style="2" customWidth="1"/>
    <col min="9" max="9" width="9.7109375" style="2" customWidth="1"/>
    <col min="10" max="10" width="3.00390625" style="2" customWidth="1"/>
    <col min="11" max="11" width="9.7109375" style="2" customWidth="1"/>
    <col min="12" max="12" width="3.00390625" style="2" customWidth="1"/>
    <col min="13" max="13" width="9.7109375" style="2" customWidth="1"/>
    <col min="14" max="14" width="9.140625" style="2" customWidth="1"/>
    <col min="15" max="15" width="12.7109375" style="2" customWidth="1"/>
    <col min="16" max="16384" width="9.140625" style="2" customWidth="1"/>
  </cols>
  <sheetData>
    <row r="1" spans="1:13" ht="12.75" customHeight="1">
      <c r="A1" s="5" t="s">
        <v>0</v>
      </c>
      <c r="M1" s="17"/>
    </row>
    <row r="2" ht="12.75" customHeight="1">
      <c r="A2" s="5" t="s">
        <v>30</v>
      </c>
    </row>
    <row r="3" ht="21" customHeight="1">
      <c r="A3" s="16" t="s">
        <v>39</v>
      </c>
    </row>
    <row r="4" ht="13.5" customHeight="1">
      <c r="A4" s="16" t="s">
        <v>35</v>
      </c>
    </row>
    <row r="5" ht="15.75" customHeight="1"/>
    <row r="6" spans="2:13" ht="15.75" customHeight="1">
      <c r="B6" s="20"/>
      <c r="C6" s="20"/>
      <c r="D6" s="30"/>
      <c r="E6" s="30"/>
      <c r="F6" s="30"/>
      <c r="G6" s="30"/>
      <c r="H6" s="30"/>
      <c r="I6" s="31"/>
      <c r="J6" s="20"/>
      <c r="K6" s="20"/>
      <c r="L6" s="20"/>
      <c r="M6" s="20"/>
    </row>
    <row r="7" spans="2:13" ht="15.75" customHeight="1">
      <c r="B7" s="20" t="s">
        <v>41</v>
      </c>
      <c r="C7" s="20"/>
      <c r="D7" s="32" t="s">
        <v>41</v>
      </c>
      <c r="E7" s="32"/>
      <c r="F7" s="32"/>
      <c r="G7" s="32" t="s">
        <v>42</v>
      </c>
      <c r="H7" s="33"/>
      <c r="I7" s="34" t="s">
        <v>61</v>
      </c>
      <c r="J7" s="20"/>
      <c r="K7" s="20" t="s">
        <v>62</v>
      </c>
      <c r="L7" s="20"/>
      <c r="M7" s="20"/>
    </row>
    <row r="8" spans="2:13" ht="11.25" customHeight="1">
      <c r="B8" s="18" t="s">
        <v>43</v>
      </c>
      <c r="C8" s="20"/>
      <c r="D8" s="19" t="s">
        <v>44</v>
      </c>
      <c r="E8" s="19"/>
      <c r="F8" s="21"/>
      <c r="G8" s="19" t="s">
        <v>40</v>
      </c>
      <c r="H8" s="21"/>
      <c r="I8" s="19" t="s">
        <v>40</v>
      </c>
      <c r="J8" s="20"/>
      <c r="K8" s="18" t="s">
        <v>63</v>
      </c>
      <c r="L8" s="20"/>
      <c r="M8" s="18" t="s">
        <v>1</v>
      </c>
    </row>
    <row r="9" spans="2:13" s="25" customFormat="1" ht="15.75" customHeight="1">
      <c r="B9" s="20" t="s">
        <v>36</v>
      </c>
      <c r="C9" s="20"/>
      <c r="D9" s="20" t="s">
        <v>36</v>
      </c>
      <c r="E9" s="34"/>
      <c r="F9" s="34"/>
      <c r="G9" s="20" t="s">
        <v>36</v>
      </c>
      <c r="H9" s="34"/>
      <c r="I9" s="20" t="s">
        <v>36</v>
      </c>
      <c r="J9" s="20"/>
      <c r="K9" s="20" t="s">
        <v>36</v>
      </c>
      <c r="L9" s="20"/>
      <c r="M9" s="20" t="s">
        <v>36</v>
      </c>
    </row>
    <row r="10" spans="2:13" s="25" customFormat="1" ht="15.75" customHeight="1">
      <c r="B10" s="20"/>
      <c r="C10" s="20"/>
      <c r="D10" s="20"/>
      <c r="E10" s="34"/>
      <c r="F10" s="34"/>
      <c r="G10" s="20"/>
      <c r="H10" s="34"/>
      <c r="I10" s="20"/>
      <c r="J10" s="20"/>
      <c r="K10" s="20"/>
      <c r="L10" s="20"/>
      <c r="M10" s="20"/>
    </row>
    <row r="11" spans="1:13" ht="33" customHeight="1">
      <c r="A11" s="5" t="s">
        <v>65</v>
      </c>
      <c r="B11" s="3">
        <v>38700</v>
      </c>
      <c r="C11" s="3"/>
      <c r="D11" s="3">
        <v>277</v>
      </c>
      <c r="E11" s="3"/>
      <c r="F11" s="3"/>
      <c r="G11" s="3">
        <v>4331</v>
      </c>
      <c r="H11" s="3"/>
      <c r="I11" s="3">
        <v>281</v>
      </c>
      <c r="J11" s="3"/>
      <c r="K11" s="3">
        <v>8072</v>
      </c>
      <c r="L11" s="3"/>
      <c r="M11" s="3">
        <f>SUM(B11:K11)</f>
        <v>51661</v>
      </c>
    </row>
    <row r="12" spans="1:13" ht="15.7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 customHeight="1">
      <c r="A13" s="2" t="s">
        <v>60</v>
      </c>
      <c r="B13" s="3">
        <v>0</v>
      </c>
      <c r="C13" s="3"/>
      <c r="D13" s="3">
        <v>0</v>
      </c>
      <c r="E13" s="3"/>
      <c r="F13" s="3"/>
      <c r="G13" s="3">
        <v>0</v>
      </c>
      <c r="H13" s="3"/>
      <c r="I13" s="3">
        <v>0</v>
      </c>
      <c r="J13" s="3"/>
      <c r="K13" s="3">
        <v>2078</v>
      </c>
      <c r="L13" s="3"/>
      <c r="M13" s="3">
        <f>SUM(B13:K13)</f>
        <v>2078</v>
      </c>
    </row>
    <row r="14" spans="2:13" ht="15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2" t="s">
        <v>64</v>
      </c>
      <c r="B15" s="3">
        <v>0</v>
      </c>
      <c r="C15" s="3"/>
      <c r="D15" s="3">
        <v>0</v>
      </c>
      <c r="E15" s="3"/>
      <c r="F15" s="3"/>
      <c r="G15" s="3">
        <v>0</v>
      </c>
      <c r="H15" s="3"/>
      <c r="I15" s="3">
        <v>205</v>
      </c>
      <c r="J15" s="3"/>
      <c r="K15" s="3">
        <v>0</v>
      </c>
      <c r="L15" s="3"/>
      <c r="M15" s="3">
        <f>SUM(B15:K15)</f>
        <v>205</v>
      </c>
    </row>
    <row r="16" spans="2:13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3" customFormat="1" ht="22.5" customHeight="1">
      <c r="A18" s="44" t="s">
        <v>66</v>
      </c>
      <c r="B18" s="58">
        <f>SUM(B11:B17)</f>
        <v>38700</v>
      </c>
      <c r="C18" s="58"/>
      <c r="D18" s="58">
        <f>SUM(D11:D17)</f>
        <v>277</v>
      </c>
      <c r="E18" s="58"/>
      <c r="F18" s="58"/>
      <c r="G18" s="58">
        <f>SUM(G11:G17)</f>
        <v>4331</v>
      </c>
      <c r="H18" s="58"/>
      <c r="I18" s="58">
        <f>SUM(I11:I17)</f>
        <v>486</v>
      </c>
      <c r="J18" s="58"/>
      <c r="K18" s="58">
        <f>SUM(K11:K17)</f>
        <v>10150</v>
      </c>
      <c r="L18" s="58"/>
      <c r="M18" s="58">
        <f>SUM(M11:M17)</f>
        <v>53944</v>
      </c>
    </row>
    <row r="19" spans="2:13" ht="12.75">
      <c r="B19" s="28"/>
      <c r="C19" s="8"/>
      <c r="D19" s="28"/>
      <c r="E19" s="28"/>
      <c r="F19" s="8"/>
      <c r="G19" s="35"/>
      <c r="H19" s="8"/>
      <c r="I19" s="35"/>
      <c r="J19" s="8"/>
      <c r="K19" s="28"/>
      <c r="L19" s="8"/>
      <c r="M19" s="28"/>
    </row>
    <row r="20" spans="2:13" ht="12.75">
      <c r="B20" s="36"/>
      <c r="C20" s="26"/>
      <c r="D20" s="36"/>
      <c r="E20" s="26"/>
      <c r="F20" s="26"/>
      <c r="G20" s="36"/>
      <c r="H20" s="26"/>
      <c r="I20" s="36"/>
      <c r="J20" s="26"/>
      <c r="K20" s="36"/>
      <c r="L20" s="26"/>
      <c r="M20" s="36"/>
    </row>
    <row r="21" ht="12.75">
      <c r="A21" s="5" t="s">
        <v>80</v>
      </c>
    </row>
    <row r="22" ht="12.75">
      <c r="A22" s="5" t="s">
        <v>78</v>
      </c>
    </row>
    <row r="23" ht="12.75">
      <c r="A23" s="5" t="s">
        <v>79</v>
      </c>
    </row>
    <row r="24" ht="12.75">
      <c r="A24" s="64" t="s">
        <v>77</v>
      </c>
    </row>
  </sheetData>
  <printOptions/>
  <pageMargins left="0.75" right="0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User</cp:lastModifiedBy>
  <cp:lastPrinted>2003-10-11T07:34:36Z</cp:lastPrinted>
  <dcterms:created xsi:type="dcterms:W3CDTF">2003-04-28T09:38:25Z</dcterms:created>
  <dcterms:modified xsi:type="dcterms:W3CDTF">2003-10-14T09:14:50Z</dcterms:modified>
  <cp:category/>
  <cp:version/>
  <cp:contentType/>
  <cp:contentStatus/>
</cp:coreProperties>
</file>